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420" activeTab="0"/>
  </bookViews>
  <sheets>
    <sheet name="Munka1" sheetId="1" r:id="rId1"/>
  </sheets>
  <definedNames>
    <definedName name="_xlnm.Print_Titles" localSheetId="0">'Munka1'!$1:$7</definedName>
    <definedName name="_xlnm.Print_Area" localSheetId="0">'Munka1'!$A$1:$L$55</definedName>
  </definedNames>
  <calcPr fullCalcOnLoad="1"/>
</workbook>
</file>

<file path=xl/sharedStrings.xml><?xml version="1.0" encoding="utf-8"?>
<sst xmlns="http://schemas.openxmlformats.org/spreadsheetml/2006/main" count="97" uniqueCount="44">
  <si>
    <t>Tantárgyak</t>
  </si>
  <si>
    <t>Félévek</t>
  </si>
  <si>
    <t>I</t>
  </si>
  <si>
    <t>II</t>
  </si>
  <si>
    <t>III</t>
  </si>
  <si>
    <t>IV</t>
  </si>
  <si>
    <t>V</t>
  </si>
  <si>
    <t>VI</t>
  </si>
  <si>
    <t>VII</t>
  </si>
  <si>
    <t>VIII</t>
  </si>
  <si>
    <t>Összes kredit</t>
  </si>
  <si>
    <t>---</t>
  </si>
  <si>
    <t>Komplex vizsga</t>
  </si>
  <si>
    <t>Publikáció</t>
  </si>
  <si>
    <t>Kredit</t>
  </si>
  <si>
    <t>Szakelőadás</t>
  </si>
  <si>
    <t>Megnevezés</t>
  </si>
  <si>
    <t xml:space="preserve">Téma: </t>
  </si>
  <si>
    <t>Megnevezés- ide lehet beírni a címet</t>
  </si>
  <si>
    <t>Név</t>
  </si>
  <si>
    <t>Mellékszak I. oktatója</t>
  </si>
  <si>
    <t>Mellékszak II. oktatója</t>
  </si>
  <si>
    <t>Főszak [ 1-3]</t>
  </si>
  <si>
    <t>Mellékszak 1 [1-3]</t>
  </si>
  <si>
    <t>óraszám/számonkérés/kredit</t>
  </si>
  <si>
    <t>Publikációírás 1 [1-2]</t>
  </si>
  <si>
    <t>Publikációírás 2  [1-2]</t>
  </si>
  <si>
    <t>Mellékszak 2 [1-3]</t>
  </si>
  <si>
    <t>Kötelezően választható tárgyak [1-4]</t>
  </si>
  <si>
    <t>Oktatói munka [1-2]</t>
  </si>
  <si>
    <t>Szakelőadás [1-2]</t>
  </si>
  <si>
    <t>Oktatás</t>
  </si>
  <si>
    <t>Publikációírás 3  [1-2]</t>
  </si>
  <si>
    <t>Doktori kutatómunka 1  [1-4]</t>
  </si>
  <si>
    <t>Doktori kutatómunka 2 [1-4]</t>
  </si>
  <si>
    <t>Oktató neve</t>
  </si>
  <si>
    <t>NÉV</t>
  </si>
  <si>
    <t>Kurzus</t>
  </si>
  <si>
    <t>Témavezető</t>
  </si>
  <si>
    <t xml:space="preserve">Kutatási és tanulmányi terv </t>
  </si>
  <si>
    <t>(NÉV) PhD hallgató</t>
  </si>
  <si>
    <t>Debrecen, 20……...………………………………………..</t>
  </si>
  <si>
    <r>
      <t>*</t>
    </r>
    <r>
      <rPr>
        <sz val="12"/>
        <color indexed="8"/>
        <rFont val="Times New Roman"/>
        <family val="1"/>
      </rPr>
      <t>A kutatási területen végzett, irányított kutatómunka minden félév végén szakmai kollokviummal zárul. A szakmai kollokvium célja, hogy a hallgató számot adjon a doktori dolgozata érdekében végzett kutatómunkáról, leendő téziseiről és a doktori dolgozat előrehaladásáról. A szakmai kollokvium bizottság előtt zajlik, melynek tagjai: a doktorandusz témavezetője/témavezetői és melléktárgyas oktatói. A kollokvium időtartama legalább 30, legfeljebb 60 perc, a szakmai beszámolón a témavezető elnököl.</t>
    </r>
    <r>
      <rPr>
        <u val="single"/>
        <sz val="12"/>
        <color indexed="8"/>
        <rFont val="Times New Roman"/>
        <family val="1"/>
      </rPr>
      <t xml:space="preserve"> A komplex vizsgát követő 4. aktív félév végén ugyanez a bizottság ellenőrzi a doktori dolgozat készültségi fokát. A dolgozat 70%-os készenléti állapotában javaslatot tesz a kutatómunka kreditértékének odaítélésre és a tanulmányi idő lezárására.</t>
    </r>
  </si>
  <si>
    <t xml:space="preserve"> (20....-20....)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</si>
</sst>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wrapText="1"/>
    </xf>
    <xf numFmtId="0" fontId="21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/>
    </xf>
    <xf numFmtId="0" fontId="20" fillId="33" borderId="14" xfId="0" applyFont="1" applyFill="1" applyBorder="1" applyAlignment="1" applyProtection="1">
      <alignment horizontal="center" wrapText="1"/>
      <protection locked="0"/>
    </xf>
    <xf numFmtId="0" fontId="22" fillId="34" borderId="15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0" fillId="33" borderId="10" xfId="0" applyFont="1" applyFill="1" applyBorder="1" applyAlignment="1" applyProtection="1">
      <alignment horizontal="center"/>
      <protection locked="0"/>
    </xf>
    <xf numFmtId="0" fontId="22" fillId="34" borderId="10" xfId="0" applyFont="1" applyFill="1" applyBorder="1" applyAlignment="1">
      <alignment horizontal="center"/>
    </xf>
    <xf numFmtId="0" fontId="22" fillId="34" borderId="22" xfId="0" applyFont="1" applyFill="1" applyBorder="1" applyAlignment="1">
      <alignment/>
    </xf>
    <xf numFmtId="0" fontId="21" fillId="34" borderId="23" xfId="0" applyFont="1" applyFill="1" applyBorder="1" applyAlignment="1">
      <alignment horizontal="center"/>
    </xf>
    <xf numFmtId="0" fontId="22" fillId="34" borderId="24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0" fillId="33" borderId="16" xfId="0" applyFont="1" applyFill="1" applyBorder="1" applyAlignment="1" applyProtection="1">
      <alignment horizontal="center" wrapText="1"/>
      <protection locked="0"/>
    </xf>
    <xf numFmtId="0" fontId="21" fillId="33" borderId="20" xfId="0" applyFont="1" applyFill="1" applyBorder="1" applyAlignment="1">
      <alignment horizontal="center"/>
    </xf>
    <xf numFmtId="0" fontId="22" fillId="34" borderId="23" xfId="0" applyFont="1" applyFill="1" applyBorder="1" applyAlignment="1">
      <alignment horizontal="center"/>
    </xf>
    <xf numFmtId="0" fontId="22" fillId="33" borderId="18" xfId="0" applyFont="1" applyFill="1" applyBorder="1" applyAlignment="1">
      <alignment/>
    </xf>
    <xf numFmtId="0" fontId="20" fillId="33" borderId="10" xfId="0" applyFont="1" applyFill="1" applyBorder="1" applyAlignment="1" applyProtection="1">
      <alignment horizontal="center" wrapText="1"/>
      <protection locked="0"/>
    </xf>
    <xf numFmtId="0" fontId="24" fillId="34" borderId="19" xfId="0" applyFont="1" applyFill="1" applyBorder="1" applyAlignment="1">
      <alignment horizontal="center"/>
    </xf>
    <xf numFmtId="0" fontId="21" fillId="34" borderId="10" xfId="0" applyFont="1" applyFill="1" applyBorder="1" applyAlignment="1" quotePrefix="1">
      <alignment horizontal="center"/>
    </xf>
    <xf numFmtId="0" fontId="23" fillId="33" borderId="22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1" fillId="34" borderId="23" xfId="0" applyFont="1" applyFill="1" applyBorder="1" applyAlignment="1">
      <alignment/>
    </xf>
    <xf numFmtId="0" fontId="21" fillId="34" borderId="25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1" fillId="34" borderId="19" xfId="0" applyFont="1" applyFill="1" applyBorder="1" applyAlignment="1" quotePrefix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4" borderId="23" xfId="0" applyFont="1" applyFill="1" applyBorder="1" applyAlignment="1" quotePrefix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3" fillId="33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2" fillId="34" borderId="28" xfId="0" applyFont="1" applyFill="1" applyBorder="1" applyAlignment="1">
      <alignment horizontal="center"/>
    </xf>
    <xf numFmtId="0" fontId="21" fillId="34" borderId="29" xfId="0" applyFont="1" applyFill="1" applyBorder="1" applyAlignment="1">
      <alignment horizontal="center"/>
    </xf>
    <xf numFmtId="0" fontId="21" fillId="33" borderId="27" xfId="0" applyFont="1" applyFill="1" applyBorder="1" applyAlignment="1">
      <alignment horizontal="center"/>
    </xf>
    <xf numFmtId="0" fontId="22" fillId="34" borderId="30" xfId="0" applyFont="1" applyFill="1" applyBorder="1" applyAlignment="1">
      <alignment horizontal="center"/>
    </xf>
    <xf numFmtId="0" fontId="22" fillId="34" borderId="31" xfId="0" applyFont="1" applyFill="1" applyBorder="1" applyAlignment="1">
      <alignment/>
    </xf>
    <xf numFmtId="0" fontId="22" fillId="34" borderId="32" xfId="0" applyFont="1" applyFill="1" applyBorder="1" applyAlignment="1">
      <alignment horizontal="center"/>
    </xf>
    <xf numFmtId="0" fontId="22" fillId="34" borderId="33" xfId="0" applyFont="1" applyFill="1" applyBorder="1" applyAlignment="1">
      <alignment horizontal="center"/>
    </xf>
    <xf numFmtId="0" fontId="22" fillId="34" borderId="34" xfId="0" applyFont="1" applyFill="1" applyBorder="1" applyAlignment="1">
      <alignment horizontal="center"/>
    </xf>
    <xf numFmtId="0" fontId="22" fillId="34" borderId="35" xfId="0" applyFont="1" applyFill="1" applyBorder="1" applyAlignment="1">
      <alignment horizontal="center"/>
    </xf>
    <xf numFmtId="0" fontId="22" fillId="34" borderId="0" xfId="0" applyFont="1" applyFill="1" applyAlignment="1">
      <alignment horizontal="center"/>
    </xf>
    <xf numFmtId="0" fontId="21" fillId="34" borderId="0" xfId="0" applyFont="1" applyFill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49" fillId="0" borderId="0" xfId="0" applyFont="1" applyAlignment="1">
      <alignment vertical="center"/>
    </xf>
    <xf numFmtId="0" fontId="22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50" fillId="0" borderId="0" xfId="0" applyFont="1" applyAlignment="1">
      <alignment horizontal="left" vertical="top" wrapText="1"/>
    </xf>
    <xf numFmtId="0" fontId="22" fillId="33" borderId="36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2" fillId="34" borderId="39" xfId="0" applyFont="1" applyFill="1" applyBorder="1" applyAlignment="1">
      <alignment horizontal="center"/>
    </xf>
    <xf numFmtId="0" fontId="22" fillId="34" borderId="4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 vertical="center" textRotation="255"/>
    </xf>
    <xf numFmtId="0" fontId="22" fillId="34" borderId="42" xfId="0" applyFont="1" applyFill="1" applyBorder="1" applyAlignment="1">
      <alignment horizontal="center" vertical="center" textRotation="255"/>
    </xf>
    <xf numFmtId="0" fontId="22" fillId="34" borderId="0" xfId="0" applyFont="1" applyFill="1" applyBorder="1" applyAlignment="1">
      <alignment horizontal="center" vertical="center" textRotation="255"/>
    </xf>
    <xf numFmtId="0" fontId="22" fillId="34" borderId="43" xfId="0" applyFont="1" applyFill="1" applyBorder="1" applyAlignment="1">
      <alignment horizontal="center" vertical="center" textRotation="255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4">
      <selection activeCell="T8" sqref="T8"/>
    </sheetView>
  </sheetViews>
  <sheetFormatPr defaultColWidth="9.140625" defaultRowHeight="15"/>
  <cols>
    <col min="1" max="1" width="32.8515625" style="2" customWidth="1"/>
    <col min="2" max="5" width="18.7109375" style="2" customWidth="1"/>
    <col min="6" max="6" width="8.7109375" style="3" customWidth="1"/>
    <col min="7" max="7" width="3.00390625" style="2" customWidth="1"/>
    <col min="8" max="11" width="12.421875" style="2" bestFit="1" customWidth="1"/>
    <col min="12" max="12" width="8.57421875" style="4" customWidth="1"/>
    <col min="13" max="16384" width="9.140625" style="2" customWidth="1"/>
  </cols>
  <sheetData>
    <row r="1" spans="1:12" ht="26.25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>
      <c r="A4" s="65" t="s">
        <v>17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ht="15.75" thickBot="1"/>
    <row r="6" spans="1:12" s="3" customFormat="1" ht="15" customHeight="1">
      <c r="A6" s="71" t="s">
        <v>0</v>
      </c>
      <c r="B6" s="75" t="s">
        <v>1</v>
      </c>
      <c r="C6" s="75"/>
      <c r="D6" s="75"/>
      <c r="E6" s="75"/>
      <c r="F6" s="73" t="s">
        <v>14</v>
      </c>
      <c r="G6" s="77" t="s">
        <v>12</v>
      </c>
      <c r="H6" s="76" t="s">
        <v>1</v>
      </c>
      <c r="I6" s="75"/>
      <c r="J6" s="75"/>
      <c r="K6" s="75"/>
      <c r="L6" s="73" t="s">
        <v>14</v>
      </c>
    </row>
    <row r="7" spans="1:12" s="3" customFormat="1" ht="15.75" thickBot="1">
      <c r="A7" s="72"/>
      <c r="B7" s="5" t="s">
        <v>2</v>
      </c>
      <c r="C7" s="5" t="s">
        <v>3</v>
      </c>
      <c r="D7" s="5" t="s">
        <v>4</v>
      </c>
      <c r="E7" s="5" t="s">
        <v>5</v>
      </c>
      <c r="F7" s="74"/>
      <c r="G7" s="78"/>
      <c r="H7" s="6" t="s">
        <v>6</v>
      </c>
      <c r="I7" s="5" t="s">
        <v>7</v>
      </c>
      <c r="J7" s="5" t="s">
        <v>8</v>
      </c>
      <c r="K7" s="5" t="s">
        <v>9</v>
      </c>
      <c r="L7" s="74"/>
    </row>
    <row r="8" spans="1:12" ht="50.25" customHeight="1">
      <c r="A8" s="7" t="s">
        <v>33</v>
      </c>
      <c r="B8" s="8" t="s">
        <v>18</v>
      </c>
      <c r="C8" s="8" t="s">
        <v>16</v>
      </c>
      <c r="D8" s="8" t="s">
        <v>16</v>
      </c>
      <c r="E8" s="8" t="s">
        <v>16</v>
      </c>
      <c r="F8" s="9"/>
      <c r="G8" s="78"/>
      <c r="H8" s="10"/>
      <c r="I8" s="11"/>
      <c r="J8" s="11"/>
      <c r="K8" s="11"/>
      <c r="L8" s="12"/>
    </row>
    <row r="9" spans="1:12" ht="15">
      <c r="A9" s="13" t="s">
        <v>24</v>
      </c>
      <c r="B9" s="14" t="str">
        <f>"GY/"&amp;15</f>
        <v>GY/15</v>
      </c>
      <c r="C9" s="14" t="str">
        <f>"GY/"&amp;15</f>
        <v>GY/15</v>
      </c>
      <c r="D9" s="14" t="str">
        <f>"GY/"&amp;15</f>
        <v>GY/15</v>
      </c>
      <c r="E9" s="14" t="str">
        <f>"GY/"&amp;15</f>
        <v>GY/15</v>
      </c>
      <c r="F9" s="15">
        <f>15*4</f>
        <v>60</v>
      </c>
      <c r="G9" s="78"/>
      <c r="H9" s="16"/>
      <c r="I9" s="17"/>
      <c r="J9" s="17"/>
      <c r="K9" s="17"/>
      <c r="L9" s="18"/>
    </row>
    <row r="10" spans="1:12" ht="15">
      <c r="A10" s="19" t="s">
        <v>35</v>
      </c>
      <c r="B10" s="20" t="s">
        <v>36</v>
      </c>
      <c r="C10" s="20" t="s">
        <v>36</v>
      </c>
      <c r="D10" s="20" t="s">
        <v>36</v>
      </c>
      <c r="E10" s="20" t="s">
        <v>36</v>
      </c>
      <c r="F10" s="21"/>
      <c r="G10" s="79"/>
      <c r="H10" s="17"/>
      <c r="I10" s="17"/>
      <c r="J10" s="17"/>
      <c r="K10" s="17"/>
      <c r="L10" s="21"/>
    </row>
    <row r="11" spans="1:12" ht="15">
      <c r="A11" s="22"/>
      <c r="B11" s="23"/>
      <c r="C11" s="23"/>
      <c r="D11" s="23"/>
      <c r="E11" s="23"/>
      <c r="F11" s="24"/>
      <c r="G11" s="78"/>
      <c r="H11" s="25"/>
      <c r="I11" s="23"/>
      <c r="J11" s="23"/>
      <c r="K11" s="23"/>
      <c r="L11" s="24"/>
    </row>
    <row r="12" spans="1:12" ht="50.25" customHeight="1">
      <c r="A12" s="7" t="s">
        <v>34</v>
      </c>
      <c r="B12" s="11"/>
      <c r="C12" s="11"/>
      <c r="D12" s="11"/>
      <c r="E12" s="11"/>
      <c r="F12" s="9"/>
      <c r="G12" s="78"/>
      <c r="H12" s="26" t="s">
        <v>16</v>
      </c>
      <c r="I12" s="8" t="s">
        <v>16</v>
      </c>
      <c r="J12" s="8" t="s">
        <v>16</v>
      </c>
      <c r="K12" s="8" t="s">
        <v>16</v>
      </c>
      <c r="L12" s="12"/>
    </row>
    <row r="13" spans="1:12" ht="15">
      <c r="A13" s="13" t="s">
        <v>24</v>
      </c>
      <c r="B13" s="17"/>
      <c r="C13" s="17"/>
      <c r="D13" s="17"/>
      <c r="E13" s="17"/>
      <c r="F13" s="15"/>
      <c r="G13" s="78"/>
      <c r="H13" s="27" t="str">
        <f>"GY/"&amp;15</f>
        <v>GY/15</v>
      </c>
      <c r="I13" s="14" t="str">
        <f>"GY/"&amp;15</f>
        <v>GY/15</v>
      </c>
      <c r="J13" s="14" t="str">
        <f>"GY/"&amp;15</f>
        <v>GY/15</v>
      </c>
      <c r="K13" s="14" t="str">
        <f>"*70%! GY/"&amp;15</f>
        <v>*70%! GY/15</v>
      </c>
      <c r="L13" s="18">
        <f>4*15</f>
        <v>60</v>
      </c>
    </row>
    <row r="14" spans="1:12" ht="15">
      <c r="A14" s="19" t="s">
        <v>35</v>
      </c>
      <c r="B14" s="23"/>
      <c r="C14" s="23"/>
      <c r="D14" s="23"/>
      <c r="E14" s="23"/>
      <c r="F14" s="28"/>
      <c r="G14" s="78"/>
      <c r="H14" s="20" t="s">
        <v>36</v>
      </c>
      <c r="I14" s="20" t="s">
        <v>36</v>
      </c>
      <c r="J14" s="14" t="str">
        <f>"GY/"&amp;15</f>
        <v>GY/15</v>
      </c>
      <c r="K14" s="20" t="s">
        <v>36</v>
      </c>
      <c r="L14" s="24"/>
    </row>
    <row r="15" spans="1:12" ht="15">
      <c r="A15" s="22"/>
      <c r="B15" s="23"/>
      <c r="C15" s="23"/>
      <c r="D15" s="23"/>
      <c r="E15" s="23"/>
      <c r="F15" s="24"/>
      <c r="G15" s="78"/>
      <c r="H15" s="25"/>
      <c r="I15" s="23"/>
      <c r="J15" s="23"/>
      <c r="K15" s="23"/>
      <c r="L15" s="24"/>
    </row>
    <row r="16" spans="1:12" ht="50.25" customHeight="1">
      <c r="A16" s="29" t="s">
        <v>22</v>
      </c>
      <c r="B16" s="30" t="s">
        <v>16</v>
      </c>
      <c r="C16" s="30" t="s">
        <v>16</v>
      </c>
      <c r="D16" s="17"/>
      <c r="E16" s="30" t="s">
        <v>16</v>
      </c>
      <c r="F16" s="31"/>
      <c r="G16" s="78"/>
      <c r="H16" s="16"/>
      <c r="I16" s="17"/>
      <c r="J16" s="17"/>
      <c r="K16" s="17"/>
      <c r="L16" s="18"/>
    </row>
    <row r="17" spans="1:12" ht="15">
      <c r="A17" s="13" t="s">
        <v>24</v>
      </c>
      <c r="B17" s="14" t="str">
        <f>"0+4/GY/"&amp;6</f>
        <v>0+4/GY/6</v>
      </c>
      <c r="C17" s="14" t="str">
        <f>"0+4/GY/"&amp;6</f>
        <v>0+4/GY/6</v>
      </c>
      <c r="D17" s="32" t="s">
        <v>11</v>
      </c>
      <c r="E17" s="14" t="str">
        <f>"0+4/GY/"&amp;6</f>
        <v>0+4/GY/6</v>
      </c>
      <c r="F17" s="15">
        <f>6+6+6</f>
        <v>18</v>
      </c>
      <c r="G17" s="78"/>
      <c r="H17" s="16"/>
      <c r="I17" s="17"/>
      <c r="J17" s="17"/>
      <c r="K17" s="17"/>
      <c r="L17" s="18"/>
    </row>
    <row r="18" spans="1:12" ht="15">
      <c r="A18" s="33" t="s">
        <v>35</v>
      </c>
      <c r="B18" s="20" t="s">
        <v>36</v>
      </c>
      <c r="C18" s="20" t="s">
        <v>36</v>
      </c>
      <c r="D18" s="34"/>
      <c r="E18" s="20" t="s">
        <v>36</v>
      </c>
      <c r="F18" s="28"/>
      <c r="G18" s="78"/>
      <c r="H18" s="23"/>
      <c r="I18" s="23"/>
      <c r="J18" s="23"/>
      <c r="K18" s="23"/>
      <c r="L18" s="24"/>
    </row>
    <row r="19" spans="1:12" ht="15">
      <c r="A19" s="22"/>
      <c r="B19" s="23"/>
      <c r="C19" s="23"/>
      <c r="D19" s="23"/>
      <c r="E19" s="23"/>
      <c r="F19" s="24"/>
      <c r="G19" s="78"/>
      <c r="H19" s="25"/>
      <c r="I19" s="23"/>
      <c r="J19" s="23"/>
      <c r="K19" s="23"/>
      <c r="L19" s="24"/>
    </row>
    <row r="20" spans="1:12" ht="50.25" customHeight="1">
      <c r="A20" s="29" t="s">
        <v>23</v>
      </c>
      <c r="B20" s="30" t="s">
        <v>16</v>
      </c>
      <c r="C20" s="59"/>
      <c r="D20" s="30" t="s">
        <v>16</v>
      </c>
      <c r="E20" s="17"/>
      <c r="F20" s="31"/>
      <c r="G20" s="78"/>
      <c r="H20" s="16"/>
      <c r="I20" s="17"/>
      <c r="J20" s="17"/>
      <c r="K20" s="17"/>
      <c r="L20" s="18"/>
    </row>
    <row r="21" spans="1:12" ht="15">
      <c r="A21" s="13" t="s">
        <v>24</v>
      </c>
      <c r="B21" s="14" t="str">
        <f>"0+2/K/"&amp;4</f>
        <v>0+2/K/4</v>
      </c>
      <c r="C21" s="60"/>
      <c r="D21" s="14" t="str">
        <f>"0+2/GY/"&amp;5</f>
        <v>0+2/GY/5</v>
      </c>
      <c r="E21" s="17"/>
      <c r="F21" s="15">
        <f>3+3+3</f>
        <v>9</v>
      </c>
      <c r="G21" s="78"/>
      <c r="H21" s="16"/>
      <c r="I21" s="17"/>
      <c r="J21" s="17"/>
      <c r="K21" s="17"/>
      <c r="L21" s="18"/>
    </row>
    <row r="22" spans="1:12" ht="15">
      <c r="A22" s="33" t="s">
        <v>35</v>
      </c>
      <c r="B22" s="20" t="s">
        <v>36</v>
      </c>
      <c r="C22" s="61"/>
      <c r="D22" s="20" t="s">
        <v>36</v>
      </c>
      <c r="E22" s="23"/>
      <c r="F22" s="28"/>
      <c r="G22" s="78"/>
      <c r="H22" s="23"/>
      <c r="I22" s="23"/>
      <c r="J22" s="23"/>
      <c r="K22" s="23"/>
      <c r="L22" s="24"/>
    </row>
    <row r="23" spans="1:12" ht="15">
      <c r="A23" s="22"/>
      <c r="B23" s="23"/>
      <c r="C23" s="23"/>
      <c r="D23" s="23"/>
      <c r="E23" s="23"/>
      <c r="F23" s="24"/>
      <c r="G23" s="78"/>
      <c r="H23" s="25"/>
      <c r="I23" s="23"/>
      <c r="J23" s="23"/>
      <c r="K23" s="23"/>
      <c r="L23" s="24"/>
    </row>
    <row r="24" spans="1:12" ht="50.25" customHeight="1">
      <c r="A24" s="29" t="s">
        <v>27</v>
      </c>
      <c r="B24" s="59"/>
      <c r="C24" s="30" t="s">
        <v>16</v>
      </c>
      <c r="D24" s="59"/>
      <c r="E24" s="30" t="s">
        <v>16</v>
      </c>
      <c r="F24" s="31"/>
      <c r="G24" s="78"/>
      <c r="H24" s="16"/>
      <c r="I24" s="17"/>
      <c r="J24" s="17"/>
      <c r="K24" s="17"/>
      <c r="L24" s="18"/>
    </row>
    <row r="25" spans="1:12" ht="15">
      <c r="A25" s="13" t="s">
        <v>24</v>
      </c>
      <c r="B25" s="60"/>
      <c r="C25" s="14" t="str">
        <f>"0+2/K/"&amp;4</f>
        <v>0+2/K/4</v>
      </c>
      <c r="D25" s="60"/>
      <c r="E25" s="35" t="str">
        <f>"0+2/GY/"&amp;5</f>
        <v>0+2/GY/5</v>
      </c>
      <c r="F25" s="15">
        <f>3+3+3</f>
        <v>9</v>
      </c>
      <c r="G25" s="78"/>
      <c r="H25" s="16"/>
      <c r="I25" s="17"/>
      <c r="J25" s="17"/>
      <c r="K25" s="17"/>
      <c r="L25" s="18"/>
    </row>
    <row r="26" spans="1:12" ht="15">
      <c r="A26" s="33" t="s">
        <v>35</v>
      </c>
      <c r="B26" s="61"/>
      <c r="C26" s="20" t="s">
        <v>36</v>
      </c>
      <c r="D26" s="61"/>
      <c r="E26" s="20" t="s">
        <v>36</v>
      </c>
      <c r="F26" s="28"/>
      <c r="G26" s="78"/>
      <c r="H26" s="23"/>
      <c r="I26" s="23"/>
      <c r="J26" s="23"/>
      <c r="K26" s="23"/>
      <c r="L26" s="24"/>
    </row>
    <row r="27" spans="1:12" ht="15">
      <c r="A27" s="22"/>
      <c r="B27" s="23"/>
      <c r="C27" s="23"/>
      <c r="D27" s="23"/>
      <c r="E27" s="23"/>
      <c r="F27" s="24"/>
      <c r="G27" s="78"/>
      <c r="H27" s="25"/>
      <c r="I27" s="23"/>
      <c r="J27" s="23"/>
      <c r="K27" s="23"/>
      <c r="L27" s="24"/>
    </row>
    <row r="28" spans="1:12" ht="50.25" customHeight="1">
      <c r="A28" s="29" t="s">
        <v>28</v>
      </c>
      <c r="B28" s="1" t="s">
        <v>37</v>
      </c>
      <c r="C28" s="1" t="s">
        <v>37</v>
      </c>
      <c r="D28" s="1" t="s">
        <v>37</v>
      </c>
      <c r="E28" s="62"/>
      <c r="F28" s="31"/>
      <c r="G28" s="78"/>
      <c r="H28" s="16"/>
      <c r="I28" s="17"/>
      <c r="J28" s="17"/>
      <c r="K28" s="17"/>
      <c r="L28" s="18"/>
    </row>
    <row r="29" spans="1:12" ht="15">
      <c r="A29" s="13" t="s">
        <v>24</v>
      </c>
      <c r="B29" s="35" t="str">
        <f>"0+2 / K/GY / "&amp;4</f>
        <v>0+2 / K/GY / 4</v>
      </c>
      <c r="C29" s="35" t="str">
        <f>"0+2 / K/GY / "&amp;4</f>
        <v>0+2 / K/GY / 4</v>
      </c>
      <c r="D29" s="35" t="str">
        <f>"0+2 / K/GY / "&amp;4</f>
        <v>0+2 / K/GY / 4</v>
      </c>
      <c r="E29" s="63"/>
      <c r="F29" s="15">
        <f>3+3+3+3</f>
        <v>12</v>
      </c>
      <c r="G29" s="78"/>
      <c r="H29" s="16"/>
      <c r="I29" s="17"/>
      <c r="J29" s="17"/>
      <c r="K29" s="17"/>
      <c r="L29" s="18"/>
    </row>
    <row r="30" spans="1:12" ht="15">
      <c r="A30" s="22"/>
      <c r="B30" s="36"/>
      <c r="C30" s="36"/>
      <c r="D30" s="37"/>
      <c r="E30" s="37"/>
      <c r="F30" s="24"/>
      <c r="G30" s="78"/>
      <c r="H30" s="25"/>
      <c r="I30" s="23"/>
      <c r="J30" s="23"/>
      <c r="K30" s="23"/>
      <c r="L30" s="24"/>
    </row>
    <row r="31" spans="1:12" ht="15">
      <c r="A31" s="29" t="s">
        <v>25</v>
      </c>
      <c r="B31" s="38"/>
      <c r="C31" s="39"/>
      <c r="D31" s="40" t="s">
        <v>13</v>
      </c>
      <c r="E31" s="40" t="s">
        <v>13</v>
      </c>
      <c r="F31" s="28"/>
      <c r="G31" s="78"/>
      <c r="H31" s="16"/>
      <c r="I31" s="17"/>
      <c r="J31" s="17"/>
      <c r="K31" s="17"/>
      <c r="L31" s="18"/>
    </row>
    <row r="32" spans="1:12" ht="15">
      <c r="A32" s="13" t="s">
        <v>24</v>
      </c>
      <c r="B32" s="32"/>
      <c r="C32" s="41"/>
      <c r="D32" s="42" t="str">
        <f>"GY/"&amp;6</f>
        <v>GY/6</v>
      </c>
      <c r="E32" s="42" t="str">
        <f>"GY/"&amp;6</f>
        <v>GY/6</v>
      </c>
      <c r="F32" s="28">
        <f>6+6</f>
        <v>12</v>
      </c>
      <c r="G32" s="78"/>
      <c r="H32" s="16"/>
      <c r="I32" s="17"/>
      <c r="J32" s="32"/>
      <c r="K32" s="32"/>
      <c r="L32" s="18"/>
    </row>
    <row r="33" spans="1:12" ht="15">
      <c r="A33" s="22"/>
      <c r="B33" s="43"/>
      <c r="C33" s="43"/>
      <c r="D33" s="23"/>
      <c r="E33" s="23"/>
      <c r="F33" s="24"/>
      <c r="G33" s="78"/>
      <c r="H33" s="25"/>
      <c r="I33" s="23"/>
      <c r="J33" s="43"/>
      <c r="K33" s="43"/>
      <c r="L33" s="24"/>
    </row>
    <row r="34" spans="1:12" ht="15">
      <c r="A34" s="29" t="s">
        <v>26</v>
      </c>
      <c r="B34" s="38"/>
      <c r="C34" s="38"/>
      <c r="D34" s="17"/>
      <c r="E34" s="17"/>
      <c r="F34" s="15"/>
      <c r="G34" s="78"/>
      <c r="H34" s="40" t="s">
        <v>13</v>
      </c>
      <c r="I34" s="40" t="s">
        <v>13</v>
      </c>
      <c r="J34" s="32"/>
      <c r="K34" s="32"/>
      <c r="L34" s="18"/>
    </row>
    <row r="35" spans="1:12" ht="15">
      <c r="A35" s="13" t="s">
        <v>24</v>
      </c>
      <c r="B35" s="32"/>
      <c r="C35" s="32"/>
      <c r="D35" s="17"/>
      <c r="E35" s="17"/>
      <c r="F35" s="15"/>
      <c r="G35" s="78"/>
      <c r="H35" s="42" t="str">
        <f>"GY/"&amp;6</f>
        <v>GY/6</v>
      </c>
      <c r="I35" s="42" t="str">
        <f>"GY/"&amp;6</f>
        <v>GY/6</v>
      </c>
      <c r="J35" s="17"/>
      <c r="K35" s="17"/>
      <c r="L35" s="18">
        <f>6+6</f>
        <v>12</v>
      </c>
    </row>
    <row r="36" spans="1:12" ht="15">
      <c r="A36" s="22"/>
      <c r="B36" s="43"/>
      <c r="C36" s="36"/>
      <c r="D36" s="23"/>
      <c r="E36" s="23"/>
      <c r="F36" s="24"/>
      <c r="G36" s="78"/>
      <c r="H36" s="25"/>
      <c r="I36" s="23"/>
      <c r="J36" s="43"/>
      <c r="K36" s="43"/>
      <c r="L36" s="24"/>
    </row>
    <row r="37" spans="1:12" ht="15">
      <c r="A37" s="29" t="s">
        <v>32</v>
      </c>
      <c r="B37" s="38"/>
      <c r="C37" s="38"/>
      <c r="D37" s="17"/>
      <c r="E37" s="17"/>
      <c r="F37" s="15"/>
      <c r="G37" s="78"/>
      <c r="H37" s="16"/>
      <c r="I37" s="17"/>
      <c r="J37" s="40" t="s">
        <v>13</v>
      </c>
      <c r="K37" s="40" t="s">
        <v>13</v>
      </c>
      <c r="L37" s="18"/>
    </row>
    <row r="38" spans="1:12" ht="15">
      <c r="A38" s="13" t="s">
        <v>24</v>
      </c>
      <c r="B38" s="32"/>
      <c r="C38" s="32"/>
      <c r="D38" s="17"/>
      <c r="E38" s="17"/>
      <c r="F38" s="15"/>
      <c r="G38" s="78"/>
      <c r="H38" s="16"/>
      <c r="I38" s="17"/>
      <c r="J38" s="42" t="str">
        <f>"GY/"&amp;6</f>
        <v>GY/6</v>
      </c>
      <c r="K38" s="42" t="str">
        <f>"GY/"&amp;6</f>
        <v>GY/6</v>
      </c>
      <c r="L38" s="18">
        <f>6+6</f>
        <v>12</v>
      </c>
    </row>
    <row r="39" spans="1:12" ht="15">
      <c r="A39" s="22"/>
      <c r="B39" s="23"/>
      <c r="C39" s="23"/>
      <c r="D39" s="23"/>
      <c r="E39" s="23"/>
      <c r="F39" s="24"/>
      <c r="G39" s="78"/>
      <c r="H39" s="25"/>
      <c r="I39" s="23"/>
      <c r="J39" s="23"/>
      <c r="K39" s="23"/>
      <c r="L39" s="24"/>
    </row>
    <row r="40" spans="1:12" ht="15">
      <c r="A40" s="29" t="s">
        <v>29</v>
      </c>
      <c r="B40" s="17"/>
      <c r="C40" s="17"/>
      <c r="D40" s="17"/>
      <c r="E40" s="17"/>
      <c r="F40" s="15"/>
      <c r="G40" s="78"/>
      <c r="H40" s="44" t="s">
        <v>31</v>
      </c>
      <c r="I40" s="34"/>
      <c r="J40" s="45" t="s">
        <v>31</v>
      </c>
      <c r="K40" s="17"/>
      <c r="L40" s="18"/>
    </row>
    <row r="41" spans="1:12" ht="15">
      <c r="A41" s="13" t="s">
        <v>24</v>
      </c>
      <c r="B41" s="17"/>
      <c r="C41" s="17"/>
      <c r="D41" s="17"/>
      <c r="E41" s="17"/>
      <c r="F41" s="15"/>
      <c r="G41" s="78"/>
      <c r="H41" s="42" t="str">
        <f>"GY/"&amp;8</f>
        <v>GY/8</v>
      </c>
      <c r="I41" s="17"/>
      <c r="J41" s="42" t="str">
        <f>"GY/"&amp;8</f>
        <v>GY/8</v>
      </c>
      <c r="K41" s="17"/>
      <c r="L41" s="18">
        <f>8+8</f>
        <v>16</v>
      </c>
    </row>
    <row r="42" spans="1:12" ht="15">
      <c r="A42" s="22"/>
      <c r="B42" s="23"/>
      <c r="C42" s="23"/>
      <c r="D42" s="23"/>
      <c r="E42" s="23"/>
      <c r="F42" s="24"/>
      <c r="G42" s="78"/>
      <c r="H42" s="25"/>
      <c r="I42" s="23"/>
      <c r="J42" s="23"/>
      <c r="K42" s="23"/>
      <c r="L42" s="24"/>
    </row>
    <row r="43" spans="1:12" ht="15">
      <c r="A43" s="29" t="s">
        <v>30</v>
      </c>
      <c r="B43" s="17"/>
      <c r="C43" s="17"/>
      <c r="D43" s="17"/>
      <c r="E43" s="17"/>
      <c r="F43" s="15"/>
      <c r="G43" s="78"/>
      <c r="H43" s="16"/>
      <c r="I43" s="45" t="s">
        <v>15</v>
      </c>
      <c r="J43" s="17"/>
      <c r="K43" s="45" t="s">
        <v>15</v>
      </c>
      <c r="L43" s="18"/>
    </row>
    <row r="44" spans="1:12" ht="15.75" thickBot="1">
      <c r="A44" s="46" t="s">
        <v>24</v>
      </c>
      <c r="B44" s="47"/>
      <c r="C44" s="47"/>
      <c r="D44" s="47"/>
      <c r="E44" s="47"/>
      <c r="F44" s="48"/>
      <c r="G44" s="78"/>
      <c r="H44" s="49"/>
      <c r="I44" s="50" t="str">
        <f>"0+2/K/"&amp;10</f>
        <v>0+2/K/10</v>
      </c>
      <c r="J44" s="47"/>
      <c r="K44" s="50" t="str">
        <f>"0+2/K/"&amp;10</f>
        <v>0+2/K/10</v>
      </c>
      <c r="L44" s="51">
        <f>10+10</f>
        <v>20</v>
      </c>
    </row>
    <row r="45" spans="1:13" s="3" customFormat="1" ht="30" customHeight="1" thickBot="1" thickTop="1">
      <c r="A45" s="52" t="s">
        <v>10</v>
      </c>
      <c r="B45" s="53">
        <v>29</v>
      </c>
      <c r="C45" s="53">
        <v>29</v>
      </c>
      <c r="D45" s="53">
        <f>15+3+3+3+6</f>
        <v>30</v>
      </c>
      <c r="E45" s="53">
        <v>32</v>
      </c>
      <c r="F45" s="54">
        <f>SUM(F9:F44)</f>
        <v>120</v>
      </c>
      <c r="G45" s="80"/>
      <c r="H45" s="55">
        <f>15+6+8</f>
        <v>29</v>
      </c>
      <c r="I45" s="53">
        <f>15+6+10</f>
        <v>31</v>
      </c>
      <c r="J45" s="53">
        <f>15+6+8</f>
        <v>29</v>
      </c>
      <c r="K45" s="53">
        <f>15+6+10</f>
        <v>31</v>
      </c>
      <c r="L45" s="56">
        <f>SUM(L8:L44)</f>
        <v>120</v>
      </c>
      <c r="M45" s="57"/>
    </row>
    <row r="46" spans="1:13" s="3" customFormat="1" ht="26.25" customHeight="1">
      <c r="A46" s="70" t="str">
        <f>"Mindösszesen: "&amp;F45+L45&amp;" kredit"</f>
        <v>Mindösszesen: 240 kredit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57"/>
    </row>
    <row r="48" ht="15">
      <c r="A48" s="58" t="s">
        <v>41</v>
      </c>
    </row>
    <row r="51" spans="3:9" ht="15">
      <c r="C51" s="58" t="s">
        <v>19</v>
      </c>
      <c r="E51" s="58" t="s">
        <v>19</v>
      </c>
      <c r="I51" s="58" t="s">
        <v>19</v>
      </c>
    </row>
    <row r="52" spans="3:9" ht="15">
      <c r="C52" s="2" t="s">
        <v>38</v>
      </c>
      <c r="E52" s="2" t="s">
        <v>20</v>
      </c>
      <c r="I52" s="2" t="s">
        <v>21</v>
      </c>
    </row>
    <row r="55" spans="1:10" ht="102.75" customHeight="1">
      <c r="A55" s="69" t="s">
        <v>42</v>
      </c>
      <c r="B55" s="69"/>
      <c r="C55" s="69"/>
      <c r="D55" s="69"/>
      <c r="E55" s="69"/>
      <c r="F55" s="69"/>
      <c r="G55" s="69"/>
      <c r="H55" s="69"/>
      <c r="I55" s="69"/>
      <c r="J55" s="69"/>
    </row>
    <row r="56" ht="15">
      <c r="A56" s="64"/>
    </row>
  </sheetData>
  <sheetProtection selectLockedCells="1"/>
  <mergeCells count="12">
    <mergeCell ref="H6:K6"/>
    <mergeCell ref="G6:G45"/>
    <mergeCell ref="A4:L4"/>
    <mergeCell ref="A3:L3"/>
    <mergeCell ref="A2:L2"/>
    <mergeCell ref="A1:L1"/>
    <mergeCell ref="A55:J55"/>
    <mergeCell ref="A46:L46"/>
    <mergeCell ref="A6:A7"/>
    <mergeCell ref="L6:L7"/>
    <mergeCell ref="F6:F7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>
    <oddFooter>&amp;C&amp;N /&amp;P oldal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Szilágyiné Asztalos Éva</dc:creator>
  <cp:keywords/>
  <dc:description/>
  <cp:lastModifiedBy>Szilágyiné Asztalos Éva</cp:lastModifiedBy>
  <cp:lastPrinted>2022-07-08T10:07:07Z</cp:lastPrinted>
  <dcterms:created xsi:type="dcterms:W3CDTF">2016-06-30T08:06:22Z</dcterms:created>
  <dcterms:modified xsi:type="dcterms:W3CDTF">2024-06-24T12:47:03Z</dcterms:modified>
  <cp:category/>
  <cp:version/>
  <cp:contentType/>
  <cp:contentStatus/>
</cp:coreProperties>
</file>